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/>
  <mc:AlternateContent xmlns:mc="http://schemas.openxmlformats.org/markup-compatibility/2006">
    <mc:Choice Requires="x15">
      <x15ac:absPath xmlns:x15ac="http://schemas.microsoft.com/office/spreadsheetml/2010/11/ac" url="D:\USERS\vitkov\VT\VT 2022\019\1 výzva\"/>
    </mc:Choice>
  </mc:AlternateContent>
  <xr:revisionPtr revIDLastSave="0" documentId="13_ncr:1_{200960FF-49D2-4CB6-ADB4-6D1515C4B02C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9" i="1" l="1"/>
  <c r="S8" i="1"/>
  <c r="T8" i="1"/>
  <c r="P8" i="1"/>
  <c r="P9" i="1"/>
  <c r="T7" i="1"/>
  <c r="P7" i="1"/>
  <c r="Q12" i="1" s="1"/>
  <c r="T9" i="1" l="1"/>
  <c r="S7" i="1"/>
  <c r="R12" i="1" s="1"/>
</calcChain>
</file>

<file path=xl/sharedStrings.xml><?xml version="1.0" encoding="utf-8"?>
<sst xmlns="http://schemas.openxmlformats.org/spreadsheetml/2006/main" count="52" uniqueCount="46">
  <si>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</si>
  <si>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</si>
  <si>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</si>
  <si>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</si>
  <si>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</si>
  <si>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</si>
  <si>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</si>
  <si>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</si>
  <si>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</si>
  <si>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</si>
  <si>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</si>
  <si>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</si>
  <si>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</si>
  <si>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</si>
  <si>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</si>
  <si>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</si>
  <si>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</si>
  <si>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</si>
  <si>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</si>
  <si>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</si>
  <si>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</si>
  <si>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</si>
  <si>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</si>
  <si>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</si>
  <si>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</si>
  <si>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</si>
  <si>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</si>
  <si>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</si>
  <si>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</si>
  <si>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</si>
  <si>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</si>
  <si>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</si>
  <si>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019 - 2022 </t>
  </si>
  <si>
    <t>Společná faktura</t>
  </si>
  <si>
    <t>DIGIFLEX - Digitalizace a rozvoj flexibilních forem vzdělávání na Západočeské univerzitě v Plzni.</t>
  </si>
  <si>
    <t>Záruka na zboží min. 60 měsíců u zákazníka.</t>
  </si>
  <si>
    <t>Ing. Petr Pfauser, 
Tel.: 37763 6717</t>
  </si>
  <si>
    <t>Univerzitní 28, 
31 00 Plzeň,
Fakulta designu a umění Ladislava Sutnara - Děkanát,
místnost LS 230</t>
  </si>
  <si>
    <t>Termín dodání</t>
  </si>
  <si>
    <t>do 30.09.2022</t>
  </si>
  <si>
    <t>Výkonný notebook min. 15,6" včetně tašky a myši</t>
  </si>
  <si>
    <t>Výkonný dotykový notebook min. 14"</t>
  </si>
  <si>
    <r>
      <t xml:space="preserve">Procesor s výkonem minimálně 11 000 bodů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http://www.cpubenchmark.net/high_end_cpus.html.</t>
    </r>
    <r>
      <rPr>
        <sz val="11"/>
        <color theme="1"/>
        <rFont val="Calibri"/>
        <family val="2"/>
        <charset val="238"/>
        <scheme val="minor"/>
      </rPr>
      <t xml:space="preserve"> 
Paměť: min. 16GB DDR4 3200 MHz v jednom slotu.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 
</t>
    </r>
    <r>
      <rPr>
        <sz val="11"/>
        <color theme="1"/>
        <rFont val="Calibri"/>
        <family val="2"/>
        <charset val="238"/>
        <scheme val="minor"/>
      </rPr>
      <t xml:space="preserve">HD IR Webkamera, integrovaný mikrofon.
Baterie s prodlouženou dobou výdrže (vícečlánková) s min. 3 letou záruční dobou.
Česká podsvícená klávesnice včetně numerické části, odolná proti polití.
Pevný disk min. 1TB NVME SSD.
Display antireflexní min. 15,6" LED s rozlišením Full HD (1 920 x 1 080) min. 400 Nits.
Wifi min. 6 ax, Bluetooth.
Min. 2x USB-C s thundebolt, min. 2x USB 3.1, min. 1x HDMI konektor.
Integrovaná čtečka identifikačních karet (smart card), integrovaná čtečka otisku prstů.
OS: Windows 10 Pro 64bit - OS Windows požadujeme z důvodu kompatibility s interními aplikacemi ZČU (Stag, Magion,...).
Max. hmotnost notebooku 1,75 kg.
Kovové šasi.
Záruka min. 5 let s opravou následující pracovní den.
Preferujeme stříbrnou barvu.
</t>
    </r>
    <r>
      <rPr>
        <b/>
        <sz val="11"/>
        <color theme="1"/>
        <rFont val="Calibri"/>
        <family val="2"/>
        <charset val="238"/>
        <scheme val="minor"/>
      </rPr>
      <t>Včetně tašky</t>
    </r>
    <r>
      <rPr>
        <sz val="11"/>
        <color theme="1"/>
        <rFont val="Calibri"/>
        <family val="2"/>
        <charset val="238"/>
        <scheme val="minor"/>
      </rPr>
      <t xml:space="preserve"> na přenos notebooku: velká uzamykatelná polstrovaná kapsa na notebook + několik vnitřních kapes + kapsa na RFID, hmotnost max. 740g, preferujeme černou barvu.
</t>
    </r>
    <r>
      <rPr>
        <b/>
        <sz val="11"/>
        <color theme="1"/>
        <rFont val="Calibri"/>
        <family val="2"/>
        <charset val="238"/>
        <scheme val="minor"/>
      </rPr>
      <t xml:space="preserve">Včetně bezdrátové optické myši </t>
    </r>
    <r>
      <rPr>
        <sz val="11"/>
        <color theme="1"/>
        <rFont val="Calibri"/>
        <family val="2"/>
        <charset val="238"/>
        <scheme val="minor"/>
      </rPr>
      <t>s rozlišením min. 1000DPI, min. 3 tlačítka, tichá, preferujeme černou barvu myši.</t>
    </r>
  </si>
  <si>
    <t>LCD monitor min. 27"</t>
  </si>
  <si>
    <t>Antireflexní min. 27" LCD monitor, rozlišení min. FULL HD 1920x1080.
Poměr stran 16:9.
Odezva max. 5 ms.
Jas min. 250 cd/m2.
Kontrast min. 1000:1.
Porty: min. 1x DisplayPort 1.2, min. 1x HDMI 1.4, min. 1xVGA, min. 4xUSB 3.2.
Nastavitelná výška, filtr modrého světla, Pivot.
Záruka min. 5 let s opravou následující pracovní den.
Preferujeme černo stříbrnou barvu.</t>
  </si>
  <si>
    <r>
      <t xml:space="preserve">Procesor s výkonem minimálně 10 500 bodů podle Passmark CPU Mark na adrese </t>
    </r>
    <r>
      <rPr>
        <i/>
        <sz val="11"/>
        <color theme="1"/>
        <rFont val="Calibri"/>
        <family val="2"/>
        <charset val="238"/>
        <scheme val="minor"/>
      </rPr>
      <t xml:space="preserve">http://www.cpubenchmark.net/high_end_cpus.html.
</t>
    </r>
    <r>
      <rPr>
        <sz val="11"/>
        <color theme="1"/>
        <rFont val="Calibri"/>
        <family val="2"/>
        <charset val="238"/>
        <scheme val="minor"/>
      </rPr>
      <t xml:space="preserve">Paměť: min. 16GB DDR4 3200 MHz v jednom slotu.
Grafická karta s výkonem min. 2 500 bodů podle Passmark GPU na adrese </t>
    </r>
    <r>
      <rPr>
        <i/>
        <sz val="11"/>
        <color theme="1"/>
        <rFont val="Calibri"/>
        <family val="2"/>
        <charset val="238"/>
        <scheme val="minor"/>
      </rPr>
      <t xml:space="preserve">https://www.videocardbenchmark.net/high_end_gpus.html.
</t>
    </r>
    <r>
      <rPr>
        <sz val="11"/>
        <color theme="1"/>
        <rFont val="Calibri"/>
        <family val="2"/>
        <charset val="238"/>
        <scheme val="minor"/>
      </rPr>
      <t xml:space="preserve">HD IR Webkamera, integrovaný mikrofon.
Baterie s prodlouženou dobou výdrže (vícečlánková) s min. 3 letou záruční dobou.
Česká podsvícená klávesnice odolná proti polití.
Pevný disk min. 1TB NVME SSD.
Otočný o 360°antireflexní dotykový min. 14" displej LED s rozlišením Full HD (1 920 x 1 080) min. 400Nits.
Wifi min. 6 ax, Bluetooth min. v. 5.
Min. 2x USB-C 4 s thunderbolt, min. 2x USB 3.1, min. 1x HDMI 2.0 konektor.
Čtečka otisků prstů, slot pro SIM kartu.
OS: Windows 10 Pro 64bit - OS Windows požadujeme z důvodu kompatibility s interními aplikacemi ZČU (Stag, Magion,...).
Max. hmotnost notebooku 1,32 kg.
Kovové šasi.
Záruka min. 5 let s opravou následující pracovní den.
Preferujeme stříbrnou barvu.
</t>
    </r>
    <r>
      <rPr>
        <b/>
        <sz val="11"/>
        <color theme="1"/>
        <rFont val="Calibri"/>
        <family val="2"/>
        <charset val="238"/>
        <scheme val="minor"/>
      </rPr>
      <t>Včetně tašky</t>
    </r>
    <r>
      <rPr>
        <sz val="11"/>
        <color theme="1"/>
        <rFont val="Calibri"/>
        <family val="2"/>
        <charset val="238"/>
        <scheme val="minor"/>
      </rPr>
      <t xml:space="preserve"> na přenos notebooku: velká uzamykatelná polstrovaná kapsa na notebook + několik vnitřních kapes + kapsa na RFID, hmotnost max. 740g, preferujeme černou barvu brašny.
</t>
    </r>
    <r>
      <rPr>
        <b/>
        <sz val="11"/>
        <color theme="1"/>
        <rFont val="Calibri"/>
        <family val="2"/>
        <charset val="238"/>
        <scheme val="minor"/>
      </rPr>
      <t>Včetně bezdrátové optické myši</t>
    </r>
    <r>
      <rPr>
        <sz val="11"/>
        <color theme="1"/>
        <rFont val="Calibri"/>
        <family val="2"/>
        <charset val="238"/>
        <scheme val="minor"/>
      </rPr>
      <t xml:space="preserve"> s rozlišením min. 1000DPI, min. 3 tlačítka, tichá, preferujeme černou barvu myši.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</si>
</sst>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12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3" fillId="6" borderId="18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14" fontId="8" fillId="3" borderId="19" xfId="0" applyNumberFormat="1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center" vertical="center" wrapText="1"/>
      <protection locked="0"/>
    </xf>
    <xf numFmtId="0" fontId="13" fillId="4" borderId="16" xfId="0" applyFont="1" applyFill="1" applyBorder="1" applyAlignment="1" applyProtection="1">
      <alignment horizontal="left" vertical="center" wrapText="1" indent="1"/>
      <protection locked="0"/>
    </xf>
    <xf numFmtId="0" fontId="13" fillId="4" borderId="16" xfId="0" applyFont="1" applyFill="1" applyBorder="1" applyAlignment="1" applyProtection="1">
      <alignment horizontal="center" vertical="center" wrapTex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center" vertical="center" wrapTex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H1" zoomScale="64" zoomScaleNormal="64" workbookViewId="0">
      <selection activeCell="R7" sqref="R7:R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141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59.85546875" style="5" customWidth="1"/>
    <col min="12" max="12" width="33.28515625" style="5" customWidth="1"/>
    <col min="13" max="13" width="26.7109375" style="5" customWidth="1"/>
    <col min="14" max="14" width="44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2.42578125" style="6" customWidth="1"/>
    <col min="23" max="16384" width="9.140625" style="5"/>
  </cols>
  <sheetData>
    <row r="1" spans="1:22" ht="40.9" customHeight="1" x14ac:dyDescent="0.25">
      <c r="B1" s="92" t="s">
        <v>32</v>
      </c>
      <c r="C1" s="93"/>
      <c r="D1" s="9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4" t="s">
        <v>2</v>
      </c>
      <c r="H5" s="9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26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39" t="s">
        <v>38</v>
      </c>
      <c r="P6" s="41" t="s">
        <v>21</v>
      </c>
      <c r="Q6" s="39" t="s">
        <v>5</v>
      </c>
      <c r="R6" s="43" t="s">
        <v>6</v>
      </c>
      <c r="S6" s="78" t="s">
        <v>7</v>
      </c>
      <c r="T6" s="78" t="s">
        <v>8</v>
      </c>
      <c r="U6" s="41" t="s">
        <v>22</v>
      </c>
      <c r="V6" s="41" t="s">
        <v>23</v>
      </c>
    </row>
    <row r="7" spans="1:22" ht="342" customHeight="1" thickTop="1" x14ac:dyDescent="0.25">
      <c r="A7" s="20"/>
      <c r="B7" s="48">
        <v>1</v>
      </c>
      <c r="C7" s="49" t="s">
        <v>40</v>
      </c>
      <c r="D7" s="50">
        <v>4</v>
      </c>
      <c r="E7" s="51" t="s">
        <v>25</v>
      </c>
      <c r="F7" s="77" t="s">
        <v>42</v>
      </c>
      <c r="G7" s="111"/>
      <c r="H7" s="112"/>
      <c r="I7" s="96" t="s">
        <v>33</v>
      </c>
      <c r="J7" s="99" t="s">
        <v>30</v>
      </c>
      <c r="K7" s="102" t="s">
        <v>34</v>
      </c>
      <c r="L7" s="52" t="s">
        <v>35</v>
      </c>
      <c r="M7" s="105" t="s">
        <v>36</v>
      </c>
      <c r="N7" s="105" t="s">
        <v>37</v>
      </c>
      <c r="O7" s="108" t="s">
        <v>39</v>
      </c>
      <c r="P7" s="53">
        <f>D7*Q7</f>
        <v>155600</v>
      </c>
      <c r="Q7" s="54">
        <v>38900</v>
      </c>
      <c r="R7" s="117"/>
      <c r="S7" s="55">
        <f>D7*R7</f>
        <v>0</v>
      </c>
      <c r="T7" s="56" t="str">
        <f t="shared" ref="T7" si="0">IF(ISNUMBER(R7), IF(R7&gt;Q7,"NEVYHOVUJE","VYHOVUJE")," ")</f>
        <v xml:space="preserve"> </v>
      </c>
      <c r="U7" s="89"/>
      <c r="V7" s="51" t="s">
        <v>11</v>
      </c>
    </row>
    <row r="8" spans="1:22" ht="349.5" customHeight="1" x14ac:dyDescent="0.25">
      <c r="A8" s="20"/>
      <c r="B8" s="57">
        <v>2</v>
      </c>
      <c r="C8" s="58" t="s">
        <v>41</v>
      </c>
      <c r="D8" s="59">
        <v>1</v>
      </c>
      <c r="E8" s="60" t="s">
        <v>25</v>
      </c>
      <c r="F8" s="76" t="s">
        <v>45</v>
      </c>
      <c r="G8" s="113"/>
      <c r="H8" s="114"/>
      <c r="I8" s="97"/>
      <c r="J8" s="100"/>
      <c r="K8" s="103"/>
      <c r="L8" s="61" t="s">
        <v>35</v>
      </c>
      <c r="M8" s="106"/>
      <c r="N8" s="106"/>
      <c r="O8" s="109"/>
      <c r="P8" s="62">
        <f>D8*Q8</f>
        <v>41200</v>
      </c>
      <c r="Q8" s="63">
        <v>41200</v>
      </c>
      <c r="R8" s="118"/>
      <c r="S8" s="64">
        <f>D8*R8</f>
        <v>0</v>
      </c>
      <c r="T8" s="65" t="str">
        <f t="shared" ref="T8:T9" si="1">IF(ISNUMBER(R8), IF(R8&gt;Q8,"NEVYHOVUJE","VYHOVUJE")," ")</f>
        <v xml:space="preserve"> </v>
      </c>
      <c r="U8" s="90"/>
      <c r="V8" s="60" t="s">
        <v>11</v>
      </c>
    </row>
    <row r="9" spans="1:22" ht="181.5" customHeight="1" thickBot="1" x14ac:dyDescent="0.3">
      <c r="A9" s="20"/>
      <c r="B9" s="66">
        <v>3</v>
      </c>
      <c r="C9" s="67" t="s">
        <v>43</v>
      </c>
      <c r="D9" s="68">
        <v>1</v>
      </c>
      <c r="E9" s="69" t="s">
        <v>25</v>
      </c>
      <c r="F9" s="75" t="s">
        <v>44</v>
      </c>
      <c r="G9" s="115"/>
      <c r="H9" s="116"/>
      <c r="I9" s="98"/>
      <c r="J9" s="101"/>
      <c r="K9" s="104"/>
      <c r="L9" s="70" t="s">
        <v>35</v>
      </c>
      <c r="M9" s="107"/>
      <c r="N9" s="107"/>
      <c r="O9" s="110"/>
      <c r="P9" s="71">
        <f>D9*Q9</f>
        <v>5800</v>
      </c>
      <c r="Q9" s="72">
        <v>5800</v>
      </c>
      <c r="R9" s="119"/>
      <c r="S9" s="73">
        <f>D9*R9</f>
        <v>0</v>
      </c>
      <c r="T9" s="74" t="str">
        <f t="shared" si="1"/>
        <v xml:space="preserve"> </v>
      </c>
      <c r="U9" s="91"/>
      <c r="V9" s="69" t="s">
        <v>12</v>
      </c>
    </row>
    <row r="10" spans="1:22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51.75" customHeight="1" thickTop="1" thickBot="1" x14ac:dyDescent="0.3">
      <c r="B11" s="87" t="s">
        <v>29</v>
      </c>
      <c r="C11" s="87"/>
      <c r="D11" s="87"/>
      <c r="E11" s="87"/>
      <c r="F11" s="87"/>
      <c r="G11" s="87"/>
      <c r="H11" s="47"/>
      <c r="I11" s="47"/>
      <c r="J11" s="21"/>
      <c r="K11" s="21"/>
      <c r="L11" s="7"/>
      <c r="M11" s="7"/>
      <c r="N11" s="7"/>
      <c r="O11" s="22"/>
      <c r="P11" s="22"/>
      <c r="Q11" s="23" t="s">
        <v>9</v>
      </c>
      <c r="R11" s="84" t="s">
        <v>10</v>
      </c>
      <c r="S11" s="85"/>
      <c r="T11" s="86"/>
      <c r="U11" s="24"/>
      <c r="V11" s="25"/>
    </row>
    <row r="12" spans="1:22" ht="50.45" customHeight="1" thickTop="1" thickBot="1" x14ac:dyDescent="0.3">
      <c r="B12" s="88" t="s">
        <v>27</v>
      </c>
      <c r="C12" s="88"/>
      <c r="D12" s="88"/>
      <c r="E12" s="88"/>
      <c r="F12" s="88"/>
      <c r="G12" s="88"/>
      <c r="H12" s="88"/>
      <c r="I12" s="26"/>
      <c r="L12" s="9"/>
      <c r="M12" s="9"/>
      <c r="N12" s="9"/>
      <c r="O12" s="27"/>
      <c r="P12" s="27"/>
      <c r="Q12" s="28">
        <f>SUM(P7:P9)</f>
        <v>202600</v>
      </c>
      <c r="R12" s="81">
        <f>SUM(S7:S9)</f>
        <v>0</v>
      </c>
      <c r="S12" s="82"/>
      <c r="T12" s="83"/>
    </row>
    <row r="13" spans="1:22" ht="15.75" thickTop="1" x14ac:dyDescent="0.25">
      <c r="B13" s="80" t="s">
        <v>28</v>
      </c>
      <c r="C13" s="80"/>
      <c r="D13" s="80"/>
      <c r="E13" s="80"/>
      <c r="F13" s="80"/>
      <c r="G13" s="80"/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6"/>
      <c r="C15" s="46"/>
      <c r="D15" s="46"/>
      <c r="E15" s="46"/>
      <c r="F15" s="46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6"/>
      <c r="C16" s="46"/>
      <c r="D16" s="46"/>
      <c r="E16" s="46"/>
      <c r="F16" s="46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25">
      <c r="C99" s="5"/>
      <c r="E99" s="5"/>
      <c r="F99" s="5"/>
      <c r="J99" s="5"/>
    </row>
    <row r="100" spans="3:19" ht="19.899999999999999" customHeight="1" x14ac:dyDescent="0.25">
      <c r="C100" s="5"/>
      <c r="E100" s="5"/>
      <c r="F100" s="5"/>
      <c r="J100" s="5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x14ac:dyDescent="0.25">
      <c r="C107" s="5"/>
      <c r="E107" s="5"/>
      <c r="F107" s="5"/>
      <c r="J107" s="5"/>
    </row>
    <row r="108" spans="3:19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VpBy9NNWGr0LeuQaJsui0t9X1gIK3Kx+SC0x5D7lhZIJlQ11Xi5uJDoSifLU/wmZgbBswXU7RybxkdLjEpegPQ==" saltValue="7Eav1xBccaaRfHCdCgOjsQ==" spinCount="100000" sheet="1" objects="1" scenarios="1"/>
  <mergeCells count="14">
    <mergeCell ref="U7:U9"/>
    <mergeCell ref="B1:D1"/>
    <mergeCell ref="G5:H5"/>
    <mergeCell ref="I7:I9"/>
    <mergeCell ref="J7:J9"/>
    <mergeCell ref="K7:K9"/>
    <mergeCell ref="M7:M9"/>
    <mergeCell ref="N7:N9"/>
    <mergeCell ref="O7:O9"/>
    <mergeCell ref="B13:G13"/>
    <mergeCell ref="R12:T12"/>
    <mergeCell ref="R11:T11"/>
    <mergeCell ref="B11:G11"/>
    <mergeCell ref="B12:H12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2022-02-24T10:11:17Z</cp:lastPrinted>
  <dcterms:created xsi:type="dcterms:W3CDTF">2014-03-05T12:43:32Z</dcterms:created>
  <dcterms:modified xsi:type="dcterms:W3CDTF">2022-03-08T06:59:56Z</dcterms:modified>
</cp:coreProperties>
</file>